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986ed708e30aa714/Töölaud/"/>
    </mc:Choice>
  </mc:AlternateContent>
  <xr:revisionPtr revIDLastSave="51" documentId="8_{2F2A59D4-A8BA-4EC0-B4DB-BCE572D60924}" xr6:coauthVersionLast="47" xr6:coauthVersionMax="47" xr10:uidLastSave="{AD8BD7A4-7DC5-4B0F-B183-73E3DDC9F5E8}"/>
  <bookViews>
    <workbookView xWindow="-108" yWindow="-108" windowWidth="23256" windowHeight="12456" tabRatio="500" xr2:uid="{00000000-000D-0000-FFFF-FFFF00000000}"/>
  </bookViews>
  <sheets>
    <sheet name="Hinnapakkumine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" l="1"/>
  <c r="E38" i="1"/>
  <c r="E37" i="1"/>
  <c r="F37" i="1" s="1"/>
  <c r="G37" i="1" s="1"/>
  <c r="E36" i="1"/>
  <c r="E35" i="1"/>
  <c r="F35" i="1" s="1"/>
  <c r="G35" i="1" s="1"/>
  <c r="F39" i="1" l="1"/>
  <c r="G39" i="1" s="1"/>
  <c r="F38" i="1"/>
  <c r="G38" i="1" s="1"/>
  <c r="F36" i="1"/>
  <c r="G36" i="1" s="1"/>
  <c r="E29" i="1"/>
  <c r="F29" i="1" s="1"/>
  <c r="E25" i="1"/>
  <c r="F25" i="1" s="1"/>
  <c r="G25" i="1" l="1"/>
  <c r="G29" i="1"/>
  <c r="E19" i="1"/>
  <c r="F19" i="1" s="1"/>
  <c r="G19" i="1" l="1"/>
  <c r="E12" i="1"/>
  <c r="F12" i="1" s="1"/>
  <c r="E15" i="1"/>
  <c r="F15" i="1" s="1"/>
  <c r="G15" i="1" l="1"/>
  <c r="E40" i="1"/>
  <c r="F40" i="1" l="1"/>
  <c r="G40" i="1" s="1"/>
  <c r="G12" i="1"/>
</calcChain>
</file>

<file path=xl/sharedStrings.xml><?xml version="1.0" encoding="utf-8"?>
<sst xmlns="http://schemas.openxmlformats.org/spreadsheetml/2006/main" count="39" uniqueCount="39">
  <si>
    <t>Hinnapakkumine:</t>
  </si>
  <si>
    <t>Kontakt:</t>
  </si>
  <si>
    <t>Toimumise aeg:</t>
  </si>
  <si>
    <t>Inimeste arv:</t>
  </si>
  <si>
    <t>jrk.</t>
  </si>
  <si>
    <t>nimetus</t>
  </si>
  <si>
    <t>kogus</t>
  </si>
  <si>
    <t>hind</t>
  </si>
  <si>
    <t xml:space="preserve">tomati-ja värske kurgi viilud,taluvõi, leib ja sai, kannukohv&amp;Vanaõue taimetee </t>
  </si>
  <si>
    <t>Seminariruumirent</t>
  </si>
  <si>
    <t>Hinnapakkumises toodud summad sisaldavad käibemaksu</t>
  </si>
  <si>
    <t>Hinnapakkumise koostas Tõnu Aavasalu +3725212148 info@vanaoue.ee</t>
  </si>
  <si>
    <t>Majutus hind sisaldab voodipesu ja saunarätikut igale voodikohale</t>
  </si>
  <si>
    <t>Lõplik kinnitus toitlustusele, lisateenustele jm hiljemalt 7 päeva enne üritust. Hilisemaid muudatusi ei saa me kahjuks arvestada</t>
  </si>
  <si>
    <t>Käesolev pakkumine on konfidentsiaalne ning mõeldud spetsiaalselt Teile</t>
  </si>
  <si>
    <t>Omlet, kaerahelbepuder, moos, sink, vorst, juust,</t>
  </si>
  <si>
    <t>summa ilma käibemaksuta</t>
  </si>
  <si>
    <t>käibemaks</t>
  </si>
  <si>
    <t>Hinnapakkumise saamine ei tähenda broneeringu kinnitamist, broneeringu kinnitamiseks vajalik ettemaks või garantiikiri</t>
  </si>
  <si>
    <t xml:space="preserve"> </t>
  </si>
  <si>
    <t xml:space="preserve">Aktiivsed tegevused </t>
  </si>
  <si>
    <r>
      <t xml:space="preserve">Paintball  (minimum 15 osalejat) </t>
    </r>
    <r>
      <rPr>
        <b/>
        <sz val="10"/>
        <rFont val="Arial"/>
        <family val="2"/>
      </rPr>
      <t>osalejale maksumus</t>
    </r>
  </si>
  <si>
    <r>
      <t xml:space="preserve">Kanuumatk (Vanaõue-Kootsi) </t>
    </r>
    <r>
      <rPr>
        <b/>
        <sz val="10"/>
        <rFont val="Arial"/>
        <family val="2"/>
      </rPr>
      <t>osalejale maksumus</t>
    </r>
  </si>
  <si>
    <r>
      <t xml:space="preserve">Akrüülmaali töötuba Eve juhendamisel (minimum 15 osalejat) </t>
    </r>
    <r>
      <rPr>
        <b/>
        <sz val="10"/>
        <rFont val="Arial"/>
        <family val="2"/>
      </rPr>
      <t>osalejale maksumus</t>
    </r>
  </si>
  <si>
    <r>
      <t xml:space="preserve">Matk Sakala teel või Hüpassaare rabas Edu Kuilliga (kuni  20 osalejat) </t>
    </r>
    <r>
      <rPr>
        <b/>
        <sz val="10"/>
        <rFont val="Arial"/>
        <family val="2"/>
      </rPr>
      <t>rühma maksumus</t>
    </r>
  </si>
  <si>
    <r>
      <t xml:space="preserve">Vibulaskmine platsil  (minimum 18 osalejat) </t>
    </r>
    <r>
      <rPr>
        <b/>
        <sz val="10"/>
        <rFont val="Arial"/>
        <family val="2"/>
      </rPr>
      <t>osalejale maksumus</t>
    </r>
  </si>
  <si>
    <t>Päästeamet</t>
  </si>
  <si>
    <t>Mailis Koger</t>
  </si>
  <si>
    <t>03.02.2025</t>
  </si>
  <si>
    <t>Majutus peamajas hind/in/öö  (KM 13%)</t>
  </si>
  <si>
    <t>Hommikusöök (KM 13%)</t>
  </si>
  <si>
    <t>Wifi, projektor, pabertahvel</t>
  </si>
  <si>
    <t>laudade paigutus laudkonniti (7-8 inimmest laua ümber)</t>
  </si>
  <si>
    <t>Kohvipaus</t>
  </si>
  <si>
    <t>Valik  kana- ja sealihast, ahjukartul, köögiviljad, salativalik</t>
  </si>
  <si>
    <t>Lõunasöök kell 12.00-12.50</t>
  </si>
  <si>
    <t>Tordilõik</t>
  </si>
  <si>
    <t xml:space="preserve">Vanaõue pirukad, kohupiimakook, kohv, taimetee </t>
  </si>
  <si>
    <t>Maitsevesi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</si>
</sst>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€-1]"/>
    <numFmt numFmtId="165" formatCode="_-* #,##0.00&quot; kr&quot;_-;\-* #,##0.00&quot; kr&quot;_-;_-* \-??&quot; kr&quot;_-;_-@_-"/>
    <numFmt numFmtId="166" formatCode="#,##0.00&quot; €&quot;"/>
  </numFmts>
  <fonts count="9">
    <font>
      <sz val="10"/>
      <name val="Arial"/>
      <family val="2"/>
      <charset val="186"/>
    </font>
    <font>
      <b/>
      <sz val="10"/>
      <name val="Arial"/>
      <family val="2"/>
      <charset val="186"/>
    </font>
    <font>
      <i/>
      <sz val="10"/>
      <name val="Arial"/>
      <family val="2"/>
      <charset val="186"/>
    </font>
    <font>
      <sz val="12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</font>
    <font>
      <sz val="12"/>
      <color rgb="FF000000"/>
      <name val="Calibri"/>
      <family val="2"/>
    </font>
    <font>
      <sz val="10"/>
      <name val="Arial Unicode MS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0.34998626667073579"/>
        <bgColor indexed="13"/>
      </patternFill>
    </fill>
    <fill>
      <patternFill patternType="solid">
        <fgColor theme="0" tint="-0.249977111117893"/>
        <bgColor indexed="13"/>
      </patternFill>
    </fill>
    <fill>
      <patternFill patternType="solid">
        <fgColor theme="0" tint="-0.14999847407452621"/>
        <bgColor indexed="1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165" fontId="4" fillId="0" borderId="0" applyFill="0" applyBorder="0" applyAlignment="0" applyProtection="0"/>
  </cellStyleXfs>
  <cellXfs count="77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/>
    </xf>
    <xf numFmtId="0" fontId="0" fillId="0" borderId="1" xfId="0" applyBorder="1"/>
    <xf numFmtId="0" fontId="1" fillId="2" borderId="2" xfId="0" applyFont="1" applyFill="1" applyBorder="1"/>
    <xf numFmtId="0" fontId="0" fillId="2" borderId="3" xfId="0" applyFill="1" applyBorder="1"/>
    <xf numFmtId="0" fontId="0" fillId="2" borderId="0" xfId="0" applyFill="1"/>
    <xf numFmtId="164" fontId="0" fillId="0" borderId="5" xfId="1" applyNumberFormat="1" applyFont="1" applyBorder="1"/>
    <xf numFmtId="0" fontId="1" fillId="0" borderId="0" xfId="0" applyFont="1"/>
    <xf numFmtId="164" fontId="0" fillId="0" borderId="3" xfId="0" applyNumberFormat="1" applyBorder="1"/>
    <xf numFmtId="0" fontId="3" fillId="0" borderId="0" xfId="0" applyFont="1"/>
    <xf numFmtId="0" fontId="3" fillId="0" borderId="0" xfId="0" applyFont="1" applyAlignment="1">
      <alignment vertical="top" wrapText="1"/>
    </xf>
    <xf numFmtId="0" fontId="0" fillId="3" borderId="3" xfId="0" applyFill="1" applyBorder="1"/>
    <xf numFmtId="164" fontId="4" fillId="5" borderId="3" xfId="1" applyNumberFormat="1" applyFill="1" applyBorder="1"/>
    <xf numFmtId="0" fontId="0" fillId="3" borderId="6" xfId="0" applyFill="1" applyBorder="1"/>
    <xf numFmtId="0" fontId="0" fillId="0" borderId="5" xfId="0" applyBorder="1"/>
    <xf numFmtId="0" fontId="1" fillId="0" borderId="7" xfId="0" applyFont="1" applyBorder="1"/>
    <xf numFmtId="0" fontId="0" fillId="0" borderId="7" xfId="0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3" borderId="8" xfId="0" applyFont="1" applyFill="1" applyBorder="1"/>
    <xf numFmtId="0" fontId="1" fillId="5" borderId="2" xfId="0" applyFont="1" applyFill="1" applyBorder="1"/>
    <xf numFmtId="0" fontId="0" fillId="6" borderId="7" xfId="0" applyFill="1" applyBorder="1" applyAlignment="1">
      <alignment horizontal="center" vertical="center"/>
    </xf>
    <xf numFmtId="49" fontId="0" fillId="0" borderId="0" xfId="0" applyNumberFormat="1" applyAlignment="1">
      <alignment horizontal="left"/>
    </xf>
    <xf numFmtId="0" fontId="2" fillId="0" borderId="7" xfId="0" applyFont="1" applyBorder="1"/>
    <xf numFmtId="0" fontId="2" fillId="0" borderId="0" xfId="0" applyFont="1"/>
    <xf numFmtId="0" fontId="1" fillId="2" borderId="9" xfId="0" applyFont="1" applyFill="1" applyBorder="1"/>
    <xf numFmtId="0" fontId="0" fillId="6" borderId="5" xfId="0" applyFill="1" applyBorder="1"/>
    <xf numFmtId="164" fontId="0" fillId="6" borderId="3" xfId="0" applyNumberFormat="1" applyFill="1" applyBorder="1"/>
    <xf numFmtId="0" fontId="1" fillId="6" borderId="2" xfId="0" applyFont="1" applyFill="1" applyBorder="1"/>
    <xf numFmtId="164" fontId="4" fillId="6" borderId="5" xfId="1" applyNumberFormat="1" applyFill="1" applyBorder="1"/>
    <xf numFmtId="0" fontId="0" fillId="5" borderId="7" xfId="0" applyFill="1" applyBorder="1"/>
    <xf numFmtId="0" fontId="0" fillId="0" borderId="10" xfId="0" applyBorder="1"/>
    <xf numFmtId="164" fontId="0" fillId="0" borderId="10" xfId="0" applyNumberFormat="1" applyBorder="1"/>
    <xf numFmtId="164" fontId="0" fillId="5" borderId="11" xfId="0" applyNumberFormat="1" applyFill="1" applyBorder="1"/>
    <xf numFmtId="164" fontId="1" fillId="0" borderId="6" xfId="1" applyNumberFormat="1" applyFont="1" applyBorder="1"/>
    <xf numFmtId="164" fontId="1" fillId="6" borderId="6" xfId="1" applyNumberFormat="1" applyFont="1" applyFill="1" applyBorder="1"/>
    <xf numFmtId="164" fontId="1" fillId="5" borderId="8" xfId="1" applyNumberFormat="1" applyFont="1" applyFill="1" applyBorder="1"/>
    <xf numFmtId="164" fontId="0" fillId="2" borderId="7" xfId="0" applyNumberFormat="1" applyFill="1" applyBorder="1"/>
    <xf numFmtId="164" fontId="0" fillId="7" borderId="7" xfId="0" applyNumberFormat="1" applyFill="1" applyBorder="1"/>
    <xf numFmtId="164" fontId="5" fillId="7" borderId="7" xfId="0" applyNumberFormat="1" applyFont="1" applyFill="1" applyBorder="1"/>
    <xf numFmtId="164" fontId="0" fillId="2" borderId="13" xfId="0" applyNumberFormat="1" applyFill="1" applyBorder="1"/>
    <xf numFmtId="0" fontId="0" fillId="5" borderId="14" xfId="0" applyFill="1" applyBorder="1"/>
    <xf numFmtId="0" fontId="0" fillId="3" borderId="4" xfId="0" applyFill="1" applyBorder="1"/>
    <xf numFmtId="0" fontId="1" fillId="2" borderId="5" xfId="0" applyFont="1" applyFill="1" applyBorder="1"/>
    <xf numFmtId="0" fontId="0" fillId="2" borderId="6" xfId="0" applyFill="1" applyBorder="1"/>
    <xf numFmtId="164" fontId="0" fillId="0" borderId="13" xfId="1" applyNumberFormat="1" applyFont="1" applyBorder="1"/>
    <xf numFmtId="164" fontId="1" fillId="0" borderId="12" xfId="1" applyNumberFormat="1" applyFont="1" applyBorder="1"/>
    <xf numFmtId="0" fontId="0" fillId="4" borderId="7" xfId="0" applyFill="1" applyBorder="1"/>
    <xf numFmtId="0" fontId="0" fillId="5" borderId="15" xfId="0" applyFill="1" applyBorder="1"/>
    <xf numFmtId="164" fontId="5" fillId="2" borderId="12" xfId="0" applyNumberFormat="1" applyFont="1" applyFill="1" applyBorder="1"/>
    <xf numFmtId="164" fontId="5" fillId="2" borderId="11" xfId="0" applyNumberFormat="1" applyFont="1" applyFill="1" applyBorder="1"/>
    <xf numFmtId="164" fontId="5" fillId="7" borderId="11" xfId="0" applyNumberFormat="1" applyFont="1" applyFill="1" applyBorder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8" borderId="5" xfId="0" applyFill="1" applyBorder="1"/>
    <xf numFmtId="164" fontId="0" fillId="8" borderId="3" xfId="0" applyNumberFormat="1" applyFill="1" applyBorder="1"/>
    <xf numFmtId="164" fontId="1" fillId="8" borderId="6" xfId="1" applyNumberFormat="1" applyFont="1" applyFill="1" applyBorder="1"/>
    <xf numFmtId="164" fontId="5" fillId="9" borderId="11" xfId="0" applyNumberFormat="1" applyFont="1" applyFill="1" applyBorder="1"/>
    <xf numFmtId="164" fontId="0" fillId="9" borderId="7" xfId="0" applyNumberFormat="1" applyFill="1" applyBorder="1"/>
    <xf numFmtId="0" fontId="5" fillId="0" borderId="3" xfId="0" applyFont="1" applyBorder="1"/>
    <xf numFmtId="0" fontId="1" fillId="0" borderId="3" xfId="0" applyFont="1" applyBorder="1"/>
    <xf numFmtId="164" fontId="1" fillId="0" borderId="8" xfId="1" applyNumberFormat="1" applyFont="1" applyBorder="1"/>
    <xf numFmtId="166" fontId="1" fillId="0" borderId="3" xfId="0" applyNumberFormat="1" applyFont="1" applyBorder="1"/>
    <xf numFmtId="0" fontId="8" fillId="0" borderId="3" xfId="0" applyFont="1" applyBorder="1"/>
    <xf numFmtId="0" fontId="8" fillId="0" borderId="9" xfId="0" applyFont="1" applyBorder="1"/>
    <xf numFmtId="0" fontId="1" fillId="0" borderId="9" xfId="0" applyFont="1" applyBorder="1"/>
    <xf numFmtId="164" fontId="1" fillId="0" borderId="16" xfId="1" applyNumberFormat="1" applyFont="1" applyBorder="1"/>
    <xf numFmtId="166" fontId="1" fillId="0" borderId="9" xfId="0" applyNumberFormat="1" applyFont="1" applyBorder="1"/>
    <xf numFmtId="0" fontId="8" fillId="0" borderId="7" xfId="0" applyFont="1" applyBorder="1"/>
    <xf numFmtId="164" fontId="1" fillId="0" borderId="7" xfId="1" applyNumberFormat="1" applyFont="1" applyBorder="1"/>
    <xf numFmtId="166" fontId="1" fillId="0" borderId="7" xfId="0" applyNumberFormat="1" applyFont="1" applyBorder="1"/>
    <xf numFmtId="0" fontId="0" fillId="0" borderId="7" xfId="0" applyBorder="1"/>
    <xf numFmtId="0" fontId="1" fillId="8" borderId="7" xfId="0" applyFont="1" applyFill="1" applyBorder="1"/>
    <xf numFmtId="164" fontId="1" fillId="8" borderId="7" xfId="1" applyNumberFormat="1" applyFont="1" applyFill="1" applyBorder="1"/>
    <xf numFmtId="0" fontId="8" fillId="0" borderId="7" xfId="0" applyFont="1" applyBorder="1" applyAlignment="1">
      <alignment horizontal="left" vertical="center"/>
    </xf>
    <xf numFmtId="0" fontId="5" fillId="8" borderId="7" xfId="0" applyFont="1" applyFill="1" applyBorder="1"/>
    <xf numFmtId="164" fontId="5" fillId="0" borderId="7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1653540</xdr:colOff>
      <xdr:row>2</xdr:row>
      <xdr:rowOff>114300</xdr:rowOff>
    </xdr:from>
    <xdr:to>
      <xdr:col>1</xdr:col>
      <xdr:colOff>4069080</xdr:colOff>
      <xdr:row>7</xdr:row>
      <xdr:rowOff>98672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66E23D3-1062-4AEE-A94A-C7D0A64D4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0720" y="449580"/>
          <a:ext cx="2415540" cy="13178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56"/>
  <sheetViews>
    <sheetView tabSelected="1" workbookViewId="0">
      <selection activeCell="H22" sqref="H22"/>
    </sheetView>
  </sheetViews>
  <sheetFormatPr defaultColWidth="9" defaultRowHeight="13.2"/>
  <cols>
    <col min="1" max="1" width="4.33203125" customWidth="1"/>
    <col min="2" max="2" width="75.33203125" customWidth="1"/>
    <col min="3" max="3" width="15.5546875" customWidth="1"/>
    <col min="4" max="4" width="12.6640625" customWidth="1"/>
    <col min="5" max="5" width="13.6640625" style="1" customWidth="1"/>
    <col min="6" max="6" width="21.6640625" customWidth="1"/>
    <col min="8" max="8" width="9.6640625" bestFit="1" customWidth="1"/>
  </cols>
  <sheetData>
    <row r="2" spans="1:8">
      <c r="C2" s="2"/>
    </row>
    <row r="3" spans="1:8">
      <c r="C3" s="2"/>
    </row>
    <row r="4" spans="1:8">
      <c r="C4" s="2"/>
    </row>
    <row r="5" spans="1:8" ht="52.5" customHeight="1">
      <c r="A5" t="s">
        <v>0</v>
      </c>
      <c r="C5" s="53" t="s">
        <v>26</v>
      </c>
      <c r="H5" s="1"/>
    </row>
    <row r="6" spans="1:8">
      <c r="A6" t="s">
        <v>1</v>
      </c>
      <c r="C6" s="8" t="s">
        <v>27</v>
      </c>
    </row>
    <row r="7" spans="1:8">
      <c r="A7" t="s">
        <v>2</v>
      </c>
      <c r="C7" s="22" t="s">
        <v>28</v>
      </c>
    </row>
    <row r="8" spans="1:8">
      <c r="A8" t="s">
        <v>3</v>
      </c>
      <c r="C8" s="2">
        <v>50</v>
      </c>
    </row>
    <row r="9" spans="1:8" ht="21.75" customHeight="1" thickBot="1">
      <c r="A9" s="3"/>
      <c r="B9" s="3"/>
      <c r="C9" s="3"/>
      <c r="D9" s="31"/>
      <c r="E9" s="32"/>
    </row>
    <row r="10" spans="1:8" hidden="1"/>
    <row r="11" spans="1:8" ht="13.8" thickBot="1">
      <c r="A11" s="47" t="s">
        <v>4</v>
      </c>
      <c r="B11" s="30" t="s">
        <v>5</v>
      </c>
      <c r="C11" s="30" t="s">
        <v>6</v>
      </c>
      <c r="D11" s="30" t="s">
        <v>7</v>
      </c>
      <c r="E11" s="33"/>
      <c r="F11" s="48" t="s">
        <v>16</v>
      </c>
      <c r="G11" s="41" t="s">
        <v>17</v>
      </c>
    </row>
    <row r="12" spans="1:8" s="6" customFormat="1">
      <c r="A12" s="42"/>
      <c r="B12" s="43" t="s">
        <v>29</v>
      </c>
      <c r="C12" s="44">
        <v>0</v>
      </c>
      <c r="D12" s="45">
        <v>35</v>
      </c>
      <c r="E12" s="46">
        <f>MMULT(C12,D12)</f>
        <v>0</v>
      </c>
      <c r="F12" s="49">
        <f>E12/1.13</f>
        <v>0</v>
      </c>
      <c r="G12" s="40">
        <f>E12-F12</f>
        <v>0</v>
      </c>
    </row>
    <row r="13" spans="1:8" s="6" customFormat="1">
      <c r="A13" s="12"/>
      <c r="B13" s="4"/>
      <c r="C13" s="5"/>
      <c r="D13" s="7"/>
      <c r="E13" s="34"/>
      <c r="F13" s="50"/>
      <c r="G13" s="37"/>
    </row>
    <row r="14" spans="1:8" s="6" customFormat="1">
      <c r="A14" s="12"/>
      <c r="B14" s="4"/>
      <c r="C14" s="5"/>
      <c r="D14" s="7"/>
      <c r="E14" s="34"/>
      <c r="F14" s="50"/>
      <c r="G14" s="37"/>
    </row>
    <row r="15" spans="1:8" s="6" customFormat="1">
      <c r="A15" s="12"/>
      <c r="B15" s="25" t="s">
        <v>30</v>
      </c>
      <c r="C15" s="5">
        <v>0</v>
      </c>
      <c r="D15" s="7">
        <v>12</v>
      </c>
      <c r="E15" s="34">
        <f>MMULT(C15,D15)</f>
        <v>0</v>
      </c>
      <c r="F15" s="50">
        <f>E15/1.13</f>
        <v>0</v>
      </c>
      <c r="G15" s="37">
        <f t="shared" ref="G15:G40" si="0">E15-F15</f>
        <v>0</v>
      </c>
    </row>
    <row r="16" spans="1:8" s="8" customFormat="1">
      <c r="A16" s="19"/>
      <c r="B16" s="23" t="s">
        <v>15</v>
      </c>
      <c r="C16" s="28"/>
      <c r="D16" s="29"/>
      <c r="E16" s="35"/>
      <c r="F16" s="51"/>
      <c r="G16" s="38"/>
    </row>
    <row r="17" spans="1:7">
      <c r="A17" s="14"/>
      <c r="B17" s="23" t="s">
        <v>8</v>
      </c>
      <c r="C17" s="26"/>
      <c r="D17" s="27"/>
      <c r="E17" s="35"/>
      <c r="F17" s="51"/>
      <c r="G17" s="38"/>
    </row>
    <row r="18" spans="1:7">
      <c r="A18" s="14"/>
      <c r="B18" s="23"/>
      <c r="C18" s="15"/>
      <c r="D18" s="9"/>
      <c r="E18" s="34"/>
      <c r="F18" s="50"/>
      <c r="G18" s="37"/>
    </row>
    <row r="19" spans="1:7">
      <c r="A19" s="14"/>
      <c r="B19" s="16" t="s">
        <v>9</v>
      </c>
      <c r="C19" s="15">
        <v>1</v>
      </c>
      <c r="D19" s="9">
        <v>250</v>
      </c>
      <c r="E19" s="34">
        <f>SUM(C19*D19)</f>
        <v>250</v>
      </c>
      <c r="F19" s="50">
        <f>E19/1.22</f>
        <v>204.91803278688525</v>
      </c>
      <c r="G19" s="37">
        <f t="shared" si="0"/>
        <v>45.081967213114751</v>
      </c>
    </row>
    <row r="20" spans="1:7">
      <c r="A20" s="14"/>
      <c r="B20" s="16" t="s">
        <v>31</v>
      </c>
      <c r="C20" s="15"/>
      <c r="D20" s="9"/>
      <c r="E20" s="34"/>
      <c r="F20" s="50"/>
      <c r="G20" s="37"/>
    </row>
    <row r="21" spans="1:7">
      <c r="A21" s="14"/>
      <c r="B21" s="23" t="s">
        <v>32</v>
      </c>
      <c r="C21" s="15"/>
      <c r="D21" s="9"/>
      <c r="E21" s="34"/>
      <c r="F21" s="50"/>
      <c r="G21" s="37"/>
    </row>
    <row r="22" spans="1:7">
      <c r="A22" s="14"/>
      <c r="B22" s="16" t="s">
        <v>19</v>
      </c>
      <c r="C22" s="15"/>
      <c r="D22" s="9"/>
      <c r="E22" s="34"/>
      <c r="F22" s="50"/>
      <c r="G22" s="37"/>
    </row>
    <row r="23" spans="1:7">
      <c r="A23" s="14"/>
      <c r="B23" s="17"/>
      <c r="C23" s="54"/>
      <c r="D23" s="55"/>
      <c r="E23" s="56"/>
      <c r="F23" s="57"/>
      <c r="G23" s="58"/>
    </row>
    <row r="24" spans="1:7">
      <c r="A24" s="14"/>
      <c r="B24" s="17"/>
      <c r="C24" s="15"/>
      <c r="D24" s="9"/>
      <c r="E24" s="34"/>
      <c r="F24" s="50"/>
      <c r="G24" s="37"/>
    </row>
    <row r="25" spans="1:7">
      <c r="A25" s="14"/>
      <c r="B25" s="18" t="s">
        <v>35</v>
      </c>
      <c r="C25" s="15">
        <v>50</v>
      </c>
      <c r="D25" s="9">
        <v>19</v>
      </c>
      <c r="E25" s="34">
        <f>SUM(C25*D25)</f>
        <v>950</v>
      </c>
      <c r="F25" s="50">
        <f>E25/1.22</f>
        <v>778.68852459016398</v>
      </c>
      <c r="G25" s="37">
        <f>E25-F25</f>
        <v>171.31147540983602</v>
      </c>
    </row>
    <row r="26" spans="1:7">
      <c r="A26" s="14"/>
      <c r="B26" s="17" t="s">
        <v>34</v>
      </c>
      <c r="C26" s="26"/>
      <c r="D26" s="27"/>
      <c r="E26" s="35"/>
      <c r="F26" s="51"/>
      <c r="G26" s="38"/>
    </row>
    <row r="27" spans="1:7">
      <c r="A27" s="14"/>
      <c r="B27" s="17" t="s">
        <v>36</v>
      </c>
      <c r="C27" s="26"/>
      <c r="D27" s="27"/>
      <c r="E27" s="35"/>
      <c r="F27" s="51"/>
      <c r="G27" s="38"/>
    </row>
    <row r="28" spans="1:7">
      <c r="A28" s="14"/>
      <c r="B28" s="17"/>
      <c r="C28" s="15"/>
      <c r="D28" s="9"/>
      <c r="E28" s="34"/>
      <c r="F28" s="50"/>
      <c r="G28" s="37"/>
    </row>
    <row r="29" spans="1:7">
      <c r="A29" s="14"/>
      <c r="B29" s="18" t="s">
        <v>33</v>
      </c>
      <c r="C29" s="15">
        <v>50</v>
      </c>
      <c r="D29" s="9">
        <v>6.6</v>
      </c>
      <c r="E29" s="34">
        <f>MMULT(C29,D29)</f>
        <v>330</v>
      </c>
      <c r="F29" s="50">
        <f>E29/1.22</f>
        <v>270.49180327868851</v>
      </c>
      <c r="G29" s="37">
        <f t="shared" si="0"/>
        <v>59.508196721311492</v>
      </c>
    </row>
    <row r="30" spans="1:7">
      <c r="A30" s="14"/>
      <c r="B30" s="17" t="s">
        <v>37</v>
      </c>
      <c r="C30" s="26"/>
      <c r="D30" s="27"/>
      <c r="E30" s="35"/>
      <c r="F30" s="51"/>
      <c r="G30" s="38"/>
    </row>
    <row r="31" spans="1:7">
      <c r="A31" s="14"/>
      <c r="B31" s="17" t="s">
        <v>38</v>
      </c>
      <c r="C31" s="26"/>
      <c r="D31" s="27"/>
      <c r="E31" s="35"/>
      <c r="F31" s="51"/>
      <c r="G31" s="38"/>
    </row>
    <row r="32" spans="1:7">
      <c r="A32" s="14"/>
      <c r="C32" s="54"/>
      <c r="D32" s="55"/>
      <c r="E32" s="62"/>
      <c r="F32" s="50"/>
      <c r="G32" s="37"/>
    </row>
    <row r="33" spans="1:10">
      <c r="A33" s="14"/>
      <c r="B33" s="17"/>
      <c r="C33" s="54"/>
      <c r="D33" s="55"/>
      <c r="E33" s="62"/>
      <c r="F33" s="50"/>
      <c r="G33" s="37"/>
    </row>
    <row r="34" spans="1:10">
      <c r="A34" s="14"/>
      <c r="B34" s="59" t="s">
        <v>20</v>
      </c>
      <c r="C34" s="60"/>
      <c r="D34" s="61"/>
      <c r="E34" s="62"/>
      <c r="F34" s="50"/>
      <c r="G34" s="37"/>
    </row>
    <row r="35" spans="1:10">
      <c r="A35" s="14"/>
      <c r="B35" s="63" t="s">
        <v>21</v>
      </c>
      <c r="C35" s="60">
        <v>0</v>
      </c>
      <c r="D35" s="61">
        <v>36</v>
      </c>
      <c r="E35" s="62">
        <f t="shared" ref="E35:E39" si="1">MMULT(C35,D35)</f>
        <v>0</v>
      </c>
      <c r="F35" s="50">
        <f t="shared" ref="F35:F39" si="2">E35/1.22</f>
        <v>0</v>
      </c>
      <c r="G35" s="37">
        <f t="shared" si="0"/>
        <v>0</v>
      </c>
    </row>
    <row r="36" spans="1:10">
      <c r="A36" s="14"/>
      <c r="B36" s="64" t="s">
        <v>22</v>
      </c>
      <c r="C36" s="65">
        <v>0</v>
      </c>
      <c r="D36" s="66">
        <v>25</v>
      </c>
      <c r="E36" s="67">
        <f t="shared" si="1"/>
        <v>0</v>
      </c>
      <c r="F36" s="50">
        <f t="shared" si="2"/>
        <v>0</v>
      </c>
      <c r="G36" s="37">
        <f t="shared" si="0"/>
        <v>0</v>
      </c>
    </row>
    <row r="37" spans="1:10">
      <c r="A37" s="14"/>
      <c r="B37" s="68" t="s">
        <v>23</v>
      </c>
      <c r="C37" s="16">
        <v>0</v>
      </c>
      <c r="D37" s="69">
        <v>33</v>
      </c>
      <c r="E37" s="70">
        <f t="shared" si="1"/>
        <v>0</v>
      </c>
      <c r="F37" s="50">
        <f t="shared" si="2"/>
        <v>0</v>
      </c>
      <c r="G37" s="37">
        <f t="shared" si="0"/>
        <v>0</v>
      </c>
    </row>
    <row r="38" spans="1:10">
      <c r="A38" s="14"/>
      <c r="B38" s="71" t="s">
        <v>24</v>
      </c>
      <c r="C38" s="72">
        <v>0</v>
      </c>
      <c r="D38" s="73">
        <v>190</v>
      </c>
      <c r="E38" s="70">
        <f t="shared" si="1"/>
        <v>0</v>
      </c>
      <c r="F38" s="50">
        <f t="shared" si="2"/>
        <v>0</v>
      </c>
      <c r="G38" s="37">
        <f t="shared" si="0"/>
        <v>0</v>
      </c>
    </row>
    <row r="39" spans="1:10">
      <c r="A39" s="19"/>
      <c r="B39" s="74" t="s">
        <v>25</v>
      </c>
      <c r="C39" s="75">
        <v>0</v>
      </c>
      <c r="D39" s="76">
        <v>37</v>
      </c>
      <c r="E39" s="69">
        <f t="shared" si="1"/>
        <v>0</v>
      </c>
      <c r="F39" s="50">
        <f t="shared" si="2"/>
        <v>0</v>
      </c>
      <c r="G39" s="37">
        <f t="shared" si="0"/>
        <v>0</v>
      </c>
    </row>
    <row r="40" spans="1:10">
      <c r="A40" s="19"/>
      <c r="B40" s="21"/>
      <c r="C40" s="20"/>
      <c r="D40" s="13"/>
      <c r="E40" s="36">
        <f>SUM(E12:E39)</f>
        <v>1530</v>
      </c>
      <c r="F40" s="36">
        <f>SUM(F12:F39)</f>
        <v>1254.0983606557379</v>
      </c>
      <c r="G40" s="39">
        <f t="shared" si="0"/>
        <v>275.90163934426209</v>
      </c>
      <c r="H40" s="1"/>
    </row>
    <row r="41" spans="1:10" s="24" customFormat="1">
      <c r="A41"/>
      <c r="B41" t="s">
        <v>10</v>
      </c>
      <c r="C41"/>
      <c r="D41"/>
      <c r="E41" s="1"/>
      <c r="F41"/>
      <c r="G41"/>
    </row>
    <row r="42" spans="1:10">
      <c r="B42" t="s">
        <v>11</v>
      </c>
    </row>
    <row r="43" spans="1:10">
      <c r="B43" t="s">
        <v>12</v>
      </c>
    </row>
    <row r="44" spans="1:10" s="8" customFormat="1">
      <c r="A44"/>
      <c r="B44" t="s">
        <v>18</v>
      </c>
      <c r="C44"/>
      <c r="D44"/>
      <c r="E44" s="1"/>
      <c r="F44"/>
      <c r="G44"/>
    </row>
    <row r="45" spans="1:10" s="8" customFormat="1">
      <c r="A45"/>
      <c r="B45" t="s">
        <v>13</v>
      </c>
      <c r="C45"/>
      <c r="D45"/>
      <c r="E45" s="1"/>
      <c r="F45"/>
      <c r="G45"/>
    </row>
    <row r="46" spans="1:10" ht="15">
      <c r="H46" s="10"/>
      <c r="J46" s="11"/>
    </row>
    <row r="47" spans="1:10" ht="15">
      <c r="B47" s="8" t="s">
        <v>14</v>
      </c>
      <c r="H47" s="10"/>
      <c r="J47" s="11"/>
    </row>
    <row r="48" spans="1:10" ht="15">
      <c r="H48" s="10"/>
      <c r="J48" s="11"/>
    </row>
    <row r="52" spans="2:2" ht="15.6">
      <c r="B52" s="52"/>
    </row>
    <row r="53" spans="2:2" ht="15.6">
      <c r="B53" s="52"/>
    </row>
    <row r="54" spans="2:2" ht="15.6">
      <c r="B54" s="52"/>
    </row>
    <row r="55" spans="2:2" ht="15.6">
      <c r="B55" s="52"/>
    </row>
    <row r="56" spans="2:2" ht="15.6">
      <c r="B56" s="52"/>
    </row>
  </sheetData>
  <sheetProtection selectLockedCells="1" selectUnlockedCells="1"/>
  <pageMargins left="0.75" right="0.75" top="1" bottom="1" header="0.51180555555555551" footer="0.51180555555555551"/>
  <pageSetup paperSize="9" firstPageNumber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Hinnapakkumine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Luuken</dc:creator>
  <cp:keywords/>
  <dc:description/>
  <cp:lastModifiedBy>tõnu aavasalu</cp:lastModifiedBy>
  <cp:revision/>
  <cp:lastPrinted>2024-05-30T11:48:11Z</cp:lastPrinted>
  <dcterms:created xsi:type="dcterms:W3CDTF">2018-02-08T09:35:01Z</dcterms:created>
  <dcterms:modified xsi:type="dcterms:W3CDTF">2025-01-03T06:09:23Z</dcterms:modified>
  <cp:category/>
  <cp:contentStatus/>
</cp:coreProperties>
</file>